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03 分部分项和单价措施综合单价构成明细表（全费）" sheetId="1" r:id="rId1"/>
  </sheets>
  <definedNames>
    <definedName name="_xlnm.Print_Area" localSheetId="0">'表-03 分部分项和单价措施综合单价构成明细表（全费）'!$A$1:$I$85</definedName>
    <definedName name="_xlnm.Print_Titles" localSheetId="0">'表-03 分部分项和单价措施综合单价构成明细表（全费）'!$1:$3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<sst xmlns="http://schemas.openxmlformats.org/spreadsheetml/2006/main" count="279" uniqueCount="114">
  <si>
    <t>皂头服务区室外管网工程劳务要约价清单</t>
  </si>
  <si>
    <t>序号</t>
  </si>
  <si>
    <t>项目名称</t>
  </si>
  <si>
    <t>项目特征描述</t>
  </si>
  <si>
    <t>单位</t>
  </si>
  <si>
    <t>工程量</t>
  </si>
  <si>
    <t>全费综合单价（元）</t>
  </si>
  <si>
    <t>全费综合合价（元）</t>
  </si>
  <si>
    <t>备注</t>
  </si>
  <si>
    <t>塑料管</t>
  </si>
  <si>
    <t>1.垫层、基础材质及厚度:100mm厚山砂垫层
2.材质及规格:HDPE高密度聚乙烯缠绕增强管 DN300 环刚度10KN/10m2
3.管道检验及试验要求:管道闭水试验</t>
  </si>
  <si>
    <t>m</t>
  </si>
  <si>
    <t>HDPE高密度聚乙烯缠绕增强管 DN300 材料甲供</t>
  </si>
  <si>
    <t>1.垫层、基础材质及厚度:100mm厚山砂垫层
2.材质及规格:HDPE高密度聚乙烯缠绕增强管 DN400 环刚度10KN/10m2
3.管道检验及试验要求:管道闭水试验</t>
  </si>
  <si>
    <t>HDPE高密度聚乙烯缠绕增强管 DN400材料甲供</t>
  </si>
  <si>
    <t>1.垫层、基础材质及厚度:100mm厚山砂垫层
2.材质及规格:HDPE高密度聚乙烯缠绕增强管 DN500 环刚度10KN/10m2
3.管道检验及试验要求:管道闭水试验</t>
  </si>
  <si>
    <t>HDPE高密度聚乙烯缠绕增强管 DN500材料甲供</t>
  </si>
  <si>
    <t>1.垫层、基础材质及厚度:100mm厚山砂垫层
2.材质及规格:HDPE高密度聚乙烯缠绕增强管 DN600 环刚度10KN/10m2
3.管道检验及试验要求:管道闭水试验</t>
  </si>
  <si>
    <t>HDPE高密度聚乙烯缠绕增强管 DN600材料甲供</t>
  </si>
  <si>
    <t>雨水口</t>
  </si>
  <si>
    <t>1.雨水箅子及圈口材质、型号、规格:铸铁平箅 重型
2.砌筑材料品种、规格:砖砌雨水进水井 单平箅(680×380) 井深(m) 1</t>
  </si>
  <si>
    <t>座</t>
  </si>
  <si>
    <t>1.雨水箅子及圈口材质、型号、规格:铸铁平箅 重型
2.砌筑材料品种、规格:砖砌雨水进水井 双平箅(1450×380) 井深(m) 1</t>
  </si>
  <si>
    <t>混凝土井</t>
  </si>
  <si>
    <t>1.垫层、基础材质及厚度:圆形雨水检查井 形式：混凝土 井内径(mm) 1000 井深平均1.08m
2.井盖、井圈材质及规格:铸铁井盖、井座 φ700 重型
3.木质井字架
4.防坠网</t>
  </si>
  <si>
    <r>
      <t xml:space="preserve">铸铁井盖 φ700 重型材料甲供 
</t>
    </r>
    <r>
      <rPr>
        <sz val="9"/>
        <color rgb="FFFF0000"/>
        <rFont val="??"/>
        <charset val="134"/>
        <scheme val="minor"/>
      </rPr>
      <t>注：井深根据现场实际情况确定，单价为固定单价，不予调整。</t>
    </r>
    <r>
      <rPr>
        <sz val="9"/>
        <color theme="1"/>
        <rFont val="??"/>
        <charset val="134"/>
        <scheme val="minor"/>
      </rPr>
      <t xml:space="preserve">
</t>
    </r>
  </si>
  <si>
    <t>挖沟槽土方</t>
  </si>
  <si>
    <t>1.土壤类别:挖沟、槽土方 三类土
2.人工挖沟、槽土方 三类土 深度(m以内) 2：5%
3.反铲挖掘机(斗容量1.0m3)装车 三类土
4.反铲挖掘机(斗容量1.0m3)不装车 三类土</t>
  </si>
  <si>
    <t>m3</t>
  </si>
  <si>
    <t>回填方</t>
  </si>
  <si>
    <t>1.填方材料品种:槽坑 山砂</t>
  </si>
  <si>
    <t>1.填方材料品种:级配碎石</t>
  </si>
  <si>
    <t>1.填方材料品种:机械填土夯实 槽、坑</t>
  </si>
  <si>
    <t>余方弃置</t>
  </si>
  <si>
    <t>15T自卸汽车运土方10KM</t>
  </si>
  <si>
    <t>注：投标人自行考虑弃土运距，招标人对弃土运距不予签证</t>
  </si>
  <si>
    <t>1.垫层、基础材质及厚度:圆形污水排水管道安装工程水检查井 形式：混凝土 井内径(mm) 1000 井深2.75m
2.井盖、井圈材质及规格:铸铁井盖、井座 φ700 轻型
3.木质井字架
4.防坠网</t>
  </si>
  <si>
    <r>
      <rPr>
        <sz val="9"/>
        <color theme="1"/>
        <rFont val="??"/>
        <charset val="134"/>
        <scheme val="minor"/>
      </rPr>
      <t xml:space="preserve">铸铁井盖、井座 φ700 轻型材料甲供
</t>
    </r>
    <r>
      <rPr>
        <sz val="9"/>
        <color rgb="FFFF0000"/>
        <rFont val="??"/>
        <charset val="134"/>
        <scheme val="minor"/>
      </rPr>
      <t>注：井深根据现场实际情况确定，因井深变化产生的价格变化由投标人自行承担。</t>
    </r>
  </si>
  <si>
    <t>整体化粪池</t>
  </si>
  <si>
    <t>1.材质:成品玻璃钢化粪池
2.型号、规格:G1－2SQF(含所有工序)</t>
  </si>
  <si>
    <t>1.土壤类别:挖沟、槽土方 三类土
2.人工挖沟、槽土方 三类土 深度(m以内) 2：5%
3.反铲挖掘机(斗容量1.0m3)不装车 三类土
4.反铲挖掘机(斗容量1.0m3)装车 三类土</t>
  </si>
  <si>
    <t>落地式控制箱</t>
  </si>
  <si>
    <t>1.名称:路灯照明控制柜(落地式) AL-JGA
2.基础形式、材质、规格:含基础及接地</t>
  </si>
  <si>
    <t>台</t>
  </si>
  <si>
    <t>路灯照明控制柜(落地式) AL-JGA材料甲供</t>
  </si>
  <si>
    <t>配管</t>
  </si>
  <si>
    <t>1.名称:PE管地埋敷设
2.规格:Φ32</t>
  </si>
  <si>
    <t>电缆</t>
  </si>
  <si>
    <t>1.名称:铜芯电缆
2.规格:YJV-1KV-3*2.5mm2</t>
  </si>
  <si>
    <t>铜芯电缆YJV-1KV-3*2.5mm2材料甲供</t>
  </si>
  <si>
    <t>1.名称:铜芯电缆
2.规格:YJV-1KV-3*4mm2</t>
  </si>
  <si>
    <t>铜芯电缆YJV-1KV-3*4mm2材料甲供</t>
  </si>
  <si>
    <t>常规照明灯</t>
  </si>
  <si>
    <t>1.名称:单桃杆灯LED80w.杆高8m
2.附件配置:含地脚螺栓及法兰盘
3.垫层、基础：厚度、材料品种、强度等级:按图施工
4.接地要求:按图施工</t>
  </si>
  <si>
    <t>套</t>
  </si>
  <si>
    <t>单桃杆灯LED80w.杆高8m材料甲供</t>
  </si>
  <si>
    <t>1.名称:庭院灯LED32w.杆高3.5m
2.附件配置:含地脚螺栓及法兰盘
3.垫层、基础：厚度、材料品种、强度等级:按图施工
4.接地要求:按图施工</t>
  </si>
  <si>
    <t>庭院灯LED32w.杆高3.5m材料甲供</t>
  </si>
  <si>
    <t>景观照明灯</t>
  </si>
  <si>
    <t>1、草坪灯具 立柱式</t>
  </si>
  <si>
    <t>草坪灯具 立柱式材料甲供</t>
  </si>
  <si>
    <t>1.土壤类别:挖沟、槽土方 三类土
2.人工挖沟、槽土方 三类土 深度(m以内) 2
3.反铲挖掘机(斗容量1.0m3)装车 三类土
4.反铲挖掘机(斗容量1.0m3)不装车 三类土</t>
  </si>
  <si>
    <t>1.规格、压力等级:室外给水PE  DE25
2.压力试验及吹、洗设计要求:按规范施工
3.管道消毒、冲洗 公称直径(mm以内) 20</t>
  </si>
  <si>
    <t>1.规格、压力等级:室外给水PE管 DE32
2.压力试验及吹、洗设计要求:按规范施工
3.管道消毒、冲洗 公称直径(mm以内) 25</t>
  </si>
  <si>
    <t>1.规格、压力等级:室外给水PE管 DE40
2.压力试验及吹、洗设计要求:按规范施工
3.管道消毒、冲洗 公称直径(mm以内) 32</t>
  </si>
  <si>
    <t>1.规格、压力等级:室外给水PE管 DE50
2.压力试验及吹、洗设计要求:按规范施工
3.管道消毒、冲洗 公称直径(mm以内) 40</t>
  </si>
  <si>
    <t>1.规格、压力等级:室外给水PE管 DE63
2.压力试验及吹、洗设计要求:按规范施工
3.管道消毒、冲洗 公称直径(mm以内) 50</t>
  </si>
  <si>
    <t>1.规格、压力等级:室外给水PE管 DE75
2.压力试验及吹、洗设计要求:按规范施工
3.管道消毒、冲洗 公称直径(mm以内) 65</t>
  </si>
  <si>
    <t>水表</t>
  </si>
  <si>
    <t>1.型号、规格:法兰水表组成安装(无旁通管) DN70
2.附件配置:1个闸阀+1个报警阀+法兰+真空破坏器</t>
  </si>
  <si>
    <t>组</t>
  </si>
  <si>
    <t>螺纹阀门</t>
  </si>
  <si>
    <t>1.类型:螺纹截止阀 DN32</t>
  </si>
  <si>
    <t>个</t>
  </si>
  <si>
    <t>1.类型:螺纹闸阀 DN50</t>
  </si>
  <si>
    <t>1.类型:螺纹闸阀 DN80</t>
  </si>
  <si>
    <t>喷灌配件安装</t>
  </si>
  <si>
    <t>1.喷头品种、规格:绿化取水口 
2.管道附件、喷头固定方式:含采水器.垫层.护脚.地漏</t>
  </si>
  <si>
    <t>自卸汽车运土方10KM</t>
  </si>
  <si>
    <t>铸铁管</t>
  </si>
  <si>
    <t>1、承插铸铁管(球墨铸铁管)安装(胶圈接口) 公称直径(mm以内) 300；
2、管道消毒冲洗 公称直径(mm以内) 300</t>
  </si>
  <si>
    <t>球墨铸铁管DN300材料甲供</t>
  </si>
  <si>
    <t>1、承插铸铁管(球墨铸铁管)安装(胶圈接口) 公称直径(mm以内) 150；
2、管道消毒冲洗 公称直径(mm以内) 200</t>
  </si>
  <si>
    <t>球墨铸铁管DN150材料甲供</t>
  </si>
  <si>
    <t>1、承插铸铁管(球墨铸铁管)安装(胶圈接口) 公称直径(mm以内) 100；
2、管道消毒冲洗 公称直径(mm以内) 100</t>
  </si>
  <si>
    <t>球墨铸铁管DN100材料甲供</t>
  </si>
  <si>
    <t>1.型号、规格:法兰水表组成安装(无旁通管) DN200
2.附件配置:2个闸阀+1个止回阀+2个法兰</t>
  </si>
  <si>
    <t>焊接法兰阀门</t>
  </si>
  <si>
    <t>1.类型:法兰闸阀 DN150
2.焊接方法:法兰 DN150</t>
  </si>
  <si>
    <t>1.类型:法兰闸阀 DN250
2.焊接方法:法兰 DN250</t>
  </si>
  <si>
    <t>1.类型:法兰安全阀DN150
2.连接方法:法兰</t>
  </si>
  <si>
    <t>1.类型:法兰止回阀DN150
2.连接方法:法兰</t>
  </si>
  <si>
    <t>室外消火栓</t>
  </si>
  <si>
    <t>1.型号、规格:室外地上式消火栓 公称直径150(mm) 支管安装</t>
  </si>
  <si>
    <t>消防水泵接合器</t>
  </si>
  <si>
    <t>1.型号、规格:消防水泵接合器 地上式 DN150</t>
  </si>
  <si>
    <t>砌筑井</t>
  </si>
  <si>
    <t>1.砌筑材料品种、规格、强度等级:砖砌圆形阀门井 立式闸阀井 井内径1.20m 井室深(m) 1.20 井深(m) 1.45
2.盖板材质、规格:铸铁井盖、井座 φ700 轻型</t>
  </si>
  <si>
    <r>
      <t xml:space="preserve">铸铁井盖、井座 φ700 轻型材料甲供
</t>
    </r>
    <r>
      <rPr>
        <sz val="9"/>
        <color rgb="FFFF0000"/>
        <rFont val="??"/>
        <charset val="134"/>
        <scheme val="minor"/>
      </rPr>
      <t>注：井深根据现场实际情况确定，单价为固定单价，不予调整。</t>
    </r>
  </si>
  <si>
    <t>1、承插铸铁管(球墨铸铁管)安装(胶圈接口) 公称直径(mm以内) 200
2、管道消毒冲洗 公称直径(mm以内) 200</t>
  </si>
  <si>
    <t>球墨铸铁管 DN200材料甲供</t>
  </si>
  <si>
    <t>球墨铸铁管 DN150材料甲供</t>
  </si>
  <si>
    <t>球墨铸铁管 DN100材料甲供</t>
  </si>
  <si>
    <t>复合管</t>
  </si>
  <si>
    <t>1.材质、规格:室外给水钢丝网骨架塑料复合管(电熔连接) DN75 耐压1.6MPa
2.压力试验及吹、洗设计要求:按规范施工
3.管道消毒</t>
  </si>
  <si>
    <t>1.材质、规格:室外给水钢丝网骨架塑料复合管(电熔连接) DN50 耐压1.6MPa
2.压力试验及吹、洗设计要求:按规范施工
3.管道消毒</t>
  </si>
  <si>
    <t>1.类型:法兰闸阀 DN150
2.连接方法:法兰</t>
  </si>
  <si>
    <t>1.型号、规格:普通水表安装(螺纹连接) DN20
2.附件配置:1个闸阀</t>
  </si>
  <si>
    <t>1.型号、规格:普通水表安装(螺纹连接) DN40
2.附件配置:1个闸阀+1个止回阀</t>
  </si>
  <si>
    <t>1.型号、规格:普通水表安装(螺纹连接) DN50
2.附件配置:1个闸阀</t>
  </si>
  <si>
    <t>1.型号、规格:法兰水表组成安装(无旁通管) DN125
2.附件配置:1个闸阀+2个法兰</t>
  </si>
  <si>
    <t>1.型号、规格:法兰水表组成安装(无旁通管) DN125
2.附件配置:2个闸阀+1个止回阀+2个法兰</t>
  </si>
  <si>
    <t>合计</t>
  </si>
  <si>
    <t>一、本项目采取固定单价方式招标，不予调价，最终结算的工程量以业主二审后工程量为准，如有工程变更，结算工程量以监理、业主签认和相关单位审核后工程量为准，变更单价与本清单有相同子项或类似子项的单价参照本清单已有单价执行，变更单价与本清单无相同子项或类似子项的单价根据业主审核单价下浮10%或双方协商确定单价；如有清单漏项：1.清单中项目特征描述工序全部漏项的且漏项内容与本清单有相同子项或类似子项的单价参照本清单已有单价执行，2.清单中项目特征描述中工序部分漏项的单价参照本清单甲方发包组价与本清单有相同子项或类似子项的组价执行，3.清单中项目特征描述工序全部漏项或部分漏项的且漏项内容与本清单无相同子项或类似子项的单价根据业主审核后单价下浮10%或双方协商确定单价，结算工程量以业主审核工程量为准；本清单除备注中标注的由甲方提供外，其他图纸和清单内所有建筑和装修工程内容均由乙方承担，即以上单价包括但不限于分部分项工程费：1）所有完成本项目所需的人工费，主材费（备注中标注的甲方提供的主材除外）；2）完成本项目所有应由乙方提供的辅材费、周转性材料费和材料损耗费；3）完成本项目所需的施工机具使用费（严格按照本项目特征和业主管理标准提供施工机具）；4）完成本项目所需的施工机械使用费（严格按照本项目特征和业主管理标准提供施工机械）；5）完成本项目所需的管理费（如乙方管理人员工资、乙方伙食费、乙方办公费、乙方租房费、施工水电费（若乙方拒绝支付水电费，甲方有权代为支付，最终在工程结算中予以扣除）、6）检测费（全过程原材料检测）；7）利润；8）措施项目费（安全文明施工费、夜间施工费、二次搬运费、大型机械进出场及安拆费、冬雨期施工费、赶工费等完成本项目应由乙方负责的所有措施项目费）；10）9%工程服务税金；11)规费；12)保险费（意外伤害险）；13)安全生产费（包括但不限于临边洞口安全防护、安全通道、安全网、安全标志标牌、楼层标牌、作业人员劳保用具、灭火器等完成本项目应由乙方负责的所有安全生产费)等完成本项目应由乙方提供的一切费用。
二、其他约定：所有进场材料均应满足国标、图纸和相关规范要求，所有材料进场乙方均应通知甲方验收，并由甲方通知相关单位见证取样送检，检测费由乙方负责；乙方进场施工后应严格按照甲方的管理模式、本项目的特征和业主的管理标准执行，进度、质量、安全、工艺严格按照图纸、相关规范、甲方技术交底和是施工方案要求执行，所有临建工程均由乙方负责并承担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</si>
</sst>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5">
    <font>
      <sz val="9"/>
      <color theme="1"/>
      <name val="??"/>
      <charset val="134"/>
      <scheme val="minor"/>
    </font>
    <font>
      <b/>
      <sz val="20"/>
      <name val="宋体"/>
      <charset val="134"/>
    </font>
    <font>
      <sz val="10"/>
      <name val="宋体"/>
      <charset val="134"/>
    </font>
    <font>
      <sz val="9"/>
      <name val="宋体"/>
      <charset val="134"/>
    </font>
    <font>
      <sz val="9"/>
      <color rgb="FFFF0000"/>
      <name val="??"/>
      <charset val="134"/>
      <scheme val="minor"/>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thin">
        <color auto="1"/>
      </top>
      <bottom/>
      <diagonal/>
    </border>
    <border>
      <left style="medium">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5"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3" borderId="17" applyNumberFormat="0" applyAlignment="0" applyProtection="0">
      <alignment vertical="center"/>
    </xf>
    <xf numFmtId="0" fontId="15" fillId="4" borderId="18" applyNumberFormat="0" applyAlignment="0" applyProtection="0">
      <alignment vertical="center"/>
    </xf>
    <xf numFmtId="0" fontId="16" fillId="4" borderId="17" applyNumberFormat="0" applyAlignment="0" applyProtection="0">
      <alignment vertical="center"/>
    </xf>
    <xf numFmtId="0" fontId="17" fillId="5" borderId="19" applyNumberFormat="0" applyAlignment="0" applyProtection="0">
      <alignment vertical="center"/>
    </xf>
    <xf numFmtId="0" fontId="18" fillId="0" borderId="20" applyNumberFormat="0" applyFill="0" applyAlignment="0" applyProtection="0">
      <alignment vertical="center"/>
    </xf>
    <xf numFmtId="0" fontId="19" fillId="0" borderId="2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cellStyleXfs>
  <cellXfs count="39">
    <xf numFmtId="0" fontId="0" fillId="0" borderId="0" xfId="49"/>
    <xf numFmtId="0" fontId="0" fillId="0" borderId="0" xfId="49" applyFill="1" applyAlignment="1">
      <alignment horizontal="center" vertical="center"/>
    </xf>
    <xf numFmtId="176" fontId="0" fillId="0" borderId="0" xfId="49" applyNumberFormat="1" applyFill="1" applyAlignment="1">
      <alignment horizontal="center" vertical="center"/>
    </xf>
    <xf numFmtId="0" fontId="1" fillId="0" borderId="0" xfId="49" applyFont="1" applyFill="1" applyAlignment="1">
      <alignment horizontal="center" vertical="center" wrapText="1"/>
    </xf>
    <xf numFmtId="176" fontId="1" fillId="0" borderId="0" xfId="49" applyNumberFormat="1" applyFont="1" applyFill="1" applyAlignment="1">
      <alignment horizontal="center" vertical="center" wrapText="1"/>
    </xf>
    <xf numFmtId="0" fontId="2" fillId="0" borderId="1" xfId="49" applyFont="1" applyFill="1" applyBorder="1" applyAlignment="1">
      <alignment horizontal="center" vertical="center" wrapText="1"/>
    </xf>
    <xf numFmtId="0" fontId="2" fillId="0" borderId="2" xfId="49" applyFont="1" applyFill="1" applyBorder="1" applyAlignment="1">
      <alignment horizontal="center" vertical="center" wrapText="1"/>
    </xf>
    <xf numFmtId="176" fontId="2" fillId="0" borderId="2" xfId="49" applyNumberFormat="1" applyFont="1" applyFill="1" applyBorder="1" applyAlignment="1">
      <alignment horizontal="center" vertical="center" wrapText="1"/>
    </xf>
    <xf numFmtId="176" fontId="2" fillId="0" borderId="3" xfId="49" applyNumberFormat="1"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5" xfId="49" applyFont="1" applyFill="1" applyBorder="1" applyAlignment="1">
      <alignment horizontal="center" vertical="center" wrapText="1"/>
    </xf>
    <xf numFmtId="0" fontId="2" fillId="0" borderId="6" xfId="49" applyFont="1" applyFill="1" applyBorder="1" applyAlignment="1">
      <alignment horizontal="center" vertical="center" wrapText="1"/>
    </xf>
    <xf numFmtId="176" fontId="2" fillId="0" borderId="6" xfId="49" applyNumberFormat="1" applyFont="1" applyFill="1" applyBorder="1" applyAlignment="1">
      <alignment horizontal="center" vertical="center" wrapText="1"/>
    </xf>
    <xf numFmtId="176" fontId="2" fillId="0" borderId="7" xfId="49" applyNumberFormat="1" applyFont="1" applyFill="1" applyBorder="1" applyAlignment="1">
      <alignment horizontal="center" vertical="center" wrapText="1"/>
    </xf>
    <xf numFmtId="0" fontId="3" fillId="0" borderId="4" xfId="49" applyFont="1" applyFill="1" applyBorder="1" applyAlignment="1">
      <alignment horizontal="center" vertical="center" wrapText="1"/>
    </xf>
    <xf numFmtId="0" fontId="3" fillId="0" borderId="5" xfId="49" applyFont="1" applyFill="1" applyBorder="1" applyAlignment="1">
      <alignment horizontal="center" vertical="center" wrapText="1"/>
    </xf>
    <xf numFmtId="0" fontId="3" fillId="0" borderId="8" xfId="49" applyFont="1" applyFill="1" applyBorder="1" applyAlignment="1">
      <alignment horizontal="center" vertical="center" wrapText="1"/>
    </xf>
    <xf numFmtId="0" fontId="3" fillId="0" borderId="9" xfId="49" applyFont="1" applyFill="1" applyBorder="1" applyAlignment="1">
      <alignment horizontal="center" vertical="center" wrapText="1"/>
    </xf>
    <xf numFmtId="176" fontId="3" fillId="0" borderId="9" xfId="49" applyNumberFormat="1" applyFont="1" applyFill="1" applyBorder="1" applyAlignment="1">
      <alignment horizontal="center" vertical="center" wrapText="1"/>
    </xf>
    <xf numFmtId="0" fontId="3" fillId="0" borderId="10" xfId="49" applyFont="1" applyFill="1" applyBorder="1" applyAlignment="1">
      <alignment horizontal="center" vertical="center" wrapText="1"/>
    </xf>
    <xf numFmtId="176" fontId="3" fillId="0" borderId="10" xfId="49" applyNumberFormat="1" applyFont="1" applyFill="1" applyBorder="1" applyAlignment="1">
      <alignment horizontal="center" vertical="center" wrapText="1"/>
    </xf>
    <xf numFmtId="176" fontId="3" fillId="0" borderId="11" xfId="49" applyNumberFormat="1" applyFont="1" applyFill="1" applyBorder="1" applyAlignment="1">
      <alignment horizontal="center" vertical="center" wrapText="1"/>
    </xf>
    <xf numFmtId="176" fontId="3" fillId="0" borderId="5" xfId="49" applyNumberFormat="1" applyFont="1" applyFill="1" applyBorder="1" applyAlignment="1">
      <alignment horizontal="center" vertical="center" wrapText="1"/>
    </xf>
    <xf numFmtId="176" fontId="3" fillId="0" borderId="8" xfId="49" applyNumberFormat="1" applyFont="1" applyFill="1" applyBorder="1" applyAlignment="1">
      <alignment horizontal="center" vertical="center" wrapText="1"/>
    </xf>
    <xf numFmtId="0" fontId="0" fillId="0" borderId="9" xfId="0" applyFill="1" applyBorder="1" applyAlignment="1">
      <alignment horizontal="center" vertical="center"/>
    </xf>
    <xf numFmtId="0" fontId="0" fillId="0" borderId="12" xfId="0" applyFill="1" applyBorder="1" applyAlignment="1">
      <alignment horizontal="center" vertical="center"/>
    </xf>
    <xf numFmtId="0" fontId="3" fillId="0" borderId="0" xfId="49" applyFont="1" applyFill="1" applyBorder="1" applyAlignment="1">
      <alignment vertical="center" wrapText="1"/>
    </xf>
    <xf numFmtId="0" fontId="0" fillId="0" borderId="9" xfId="49" applyFill="1" applyBorder="1" applyAlignment="1">
      <alignment horizontal="center" vertical="center"/>
    </xf>
    <xf numFmtId="0" fontId="0" fillId="0" borderId="9" xfId="49" applyFont="1" applyFill="1" applyBorder="1" applyAlignment="1">
      <alignment horizontal="center" vertical="center" wrapText="1"/>
    </xf>
    <xf numFmtId="0" fontId="4" fillId="0" borderId="9" xfId="49" applyFont="1" applyFill="1" applyBorder="1" applyAlignment="1">
      <alignment horizontal="center" vertical="center" wrapText="1"/>
    </xf>
    <xf numFmtId="0" fontId="0" fillId="0" borderId="9" xfId="49" applyFill="1" applyBorder="1" applyAlignment="1">
      <alignment horizontal="center" vertical="center" wrapText="1"/>
    </xf>
    <xf numFmtId="0" fontId="3" fillId="0" borderId="13" xfId="49" applyFont="1" applyFill="1" applyBorder="1" applyAlignment="1">
      <alignment horizontal="center" vertical="center" wrapText="1"/>
    </xf>
    <xf numFmtId="0" fontId="3" fillId="0" borderId="6" xfId="49" applyFont="1" applyFill="1" applyBorder="1" applyAlignment="1">
      <alignment horizontal="center" vertical="center" wrapText="1"/>
    </xf>
    <xf numFmtId="176" fontId="3" fillId="0" borderId="6" xfId="49" applyNumberFormat="1" applyFont="1" applyFill="1" applyBorder="1" applyAlignment="1">
      <alignment horizontal="center" vertical="center" wrapText="1"/>
    </xf>
    <xf numFmtId="176" fontId="3" fillId="0" borderId="7" xfId="49" applyNumberFormat="1" applyFont="1" applyFill="1" applyBorder="1" applyAlignment="1">
      <alignment horizontal="center" vertical="center" wrapText="1"/>
    </xf>
    <xf numFmtId="176" fontId="0" fillId="0" borderId="9" xfId="49" applyNumberFormat="1" applyFill="1" applyBorder="1" applyAlignment="1">
      <alignment horizontal="center" vertical="center"/>
    </xf>
    <xf numFmtId="0" fontId="0" fillId="0" borderId="0" xfId="49" applyFill="1" applyAlignment="1">
      <alignment vertical="top" wrapText="1"/>
    </xf>
    <xf numFmtId="0" fontId="0" fillId="0" borderId="0" xfId="49" applyFill="1" applyAlignment="1">
      <alignment vertical="top"/>
    </xf>
    <xf numFmtId="0" fontId="0" fillId="0" borderId="12" xfId="49"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5"/>
  <sheetViews>
    <sheetView showGridLines="0" tabSelected="1" view="pageBreakPreview" zoomScale="130" zoomScaleNormal="100" topLeftCell="A67" workbookViewId="0">
      <selection activeCell="G36" sqref="G36"/>
    </sheetView>
  </sheetViews>
  <sheetFormatPr defaultColWidth="9" defaultRowHeight="12"/>
  <cols>
    <col min="1" max="1" width="5.25714285714286" style="1" customWidth="1"/>
    <col min="2" max="2" width="9.99047619047619" style="1" customWidth="1"/>
    <col min="3" max="3" width="16.8380952380952" style="1" customWidth="1"/>
    <col min="4" max="4" width="3.67619047619048" style="1" customWidth="1"/>
    <col min="5" max="5" width="5.40952380952381" style="1" customWidth="1"/>
    <col min="6" max="6" width="8.82857142857143" style="1" customWidth="1"/>
    <col min="7" max="7" width="12" style="2" customWidth="1"/>
    <col min="8" max="8" width="12.8571428571429" style="2" customWidth="1"/>
    <col min="9" max="9" width="12.5333333333333" style="1" customWidth="1"/>
    <col min="10" max="16384" width="9" style="1"/>
  </cols>
  <sheetData>
    <row r="1" ht="54" customHeight="1" spans="1:9">
      <c r="A1" s="3" t="s">
        <v>0</v>
      </c>
      <c r="B1" s="3"/>
      <c r="C1" s="3"/>
      <c r="D1" s="3"/>
      <c r="E1" s="3"/>
      <c r="F1" s="3"/>
      <c r="G1" s="4"/>
      <c r="H1" s="4"/>
      <c r="I1" s="3"/>
    </row>
    <row r="2" ht="18" customHeight="1" spans="1:9">
      <c r="A2" s="5" t="s">
        <v>1</v>
      </c>
      <c r="B2" s="6" t="s">
        <v>2</v>
      </c>
      <c r="C2" s="6" t="s">
        <v>3</v>
      </c>
      <c r="D2" s="6"/>
      <c r="E2" s="6" t="s">
        <v>4</v>
      </c>
      <c r="F2" s="6" t="s">
        <v>5</v>
      </c>
      <c r="G2" s="7" t="s">
        <v>6</v>
      </c>
      <c r="H2" s="8" t="s">
        <v>7</v>
      </c>
      <c r="I2" s="24" t="s">
        <v>8</v>
      </c>
    </row>
    <row r="3" ht="18" customHeight="1" spans="1:9">
      <c r="A3" s="9"/>
      <c r="B3" s="10"/>
      <c r="C3" s="10"/>
      <c r="D3" s="10"/>
      <c r="E3" s="10"/>
      <c r="F3" s="11"/>
      <c r="G3" s="12"/>
      <c r="H3" s="13"/>
      <c r="I3" s="25"/>
    </row>
    <row r="4" ht="93" customHeight="1" spans="1:10">
      <c r="A4" s="14">
        <v>1</v>
      </c>
      <c r="B4" s="15" t="s">
        <v>9</v>
      </c>
      <c r="C4" s="15" t="s">
        <v>10</v>
      </c>
      <c r="D4" s="15"/>
      <c r="E4" s="16" t="s">
        <v>11</v>
      </c>
      <c r="F4" s="17">
        <v>529.75</v>
      </c>
      <c r="G4" s="18">
        <v>44.2377</v>
      </c>
      <c r="H4" s="18">
        <f>G4*F4</f>
        <v>23434.921575</v>
      </c>
      <c r="I4" s="17" t="s">
        <v>12</v>
      </c>
      <c r="J4" s="26"/>
    </row>
    <row r="5" ht="98" customHeight="1" spans="1:9">
      <c r="A5" s="14">
        <v>2</v>
      </c>
      <c r="B5" s="15" t="s">
        <v>9</v>
      </c>
      <c r="C5" s="15" t="s">
        <v>13</v>
      </c>
      <c r="D5" s="15"/>
      <c r="E5" s="15" t="s">
        <v>11</v>
      </c>
      <c r="F5" s="19">
        <v>212.29</v>
      </c>
      <c r="G5" s="20">
        <v>56.98575</v>
      </c>
      <c r="H5" s="21">
        <f t="shared" ref="H5:H36" si="0">G5*F5</f>
        <v>12097.5048675</v>
      </c>
      <c r="I5" s="17" t="s">
        <v>14</v>
      </c>
    </row>
    <row r="6" ht="99" customHeight="1" spans="1:9">
      <c r="A6" s="14">
        <v>3</v>
      </c>
      <c r="B6" s="15" t="s">
        <v>9</v>
      </c>
      <c r="C6" s="15" t="s">
        <v>15</v>
      </c>
      <c r="D6" s="15"/>
      <c r="E6" s="15" t="s">
        <v>11</v>
      </c>
      <c r="F6" s="15">
        <v>139.47</v>
      </c>
      <c r="G6" s="22">
        <v>69.6654</v>
      </c>
      <c r="H6" s="23">
        <f t="shared" si="0"/>
        <v>9716.233338</v>
      </c>
      <c r="I6" s="17" t="s">
        <v>16</v>
      </c>
    </row>
    <row r="7" ht="99" customHeight="1" spans="1:9">
      <c r="A7" s="14">
        <v>4</v>
      </c>
      <c r="B7" s="15" t="s">
        <v>9</v>
      </c>
      <c r="C7" s="15" t="s">
        <v>17</v>
      </c>
      <c r="D7" s="15"/>
      <c r="E7" s="15" t="s">
        <v>11</v>
      </c>
      <c r="F7" s="15">
        <v>100.97</v>
      </c>
      <c r="G7" s="22">
        <v>79.4466</v>
      </c>
      <c r="H7" s="23">
        <f t="shared" si="0"/>
        <v>8021.723202</v>
      </c>
      <c r="I7" s="17" t="s">
        <v>18</v>
      </c>
    </row>
    <row r="8" ht="77" customHeight="1" spans="1:9">
      <c r="A8" s="14">
        <v>5</v>
      </c>
      <c r="B8" s="15" t="s">
        <v>19</v>
      </c>
      <c r="C8" s="15" t="s">
        <v>20</v>
      </c>
      <c r="D8" s="15"/>
      <c r="E8" s="15" t="s">
        <v>21</v>
      </c>
      <c r="F8" s="15">
        <v>53</v>
      </c>
      <c r="G8" s="22">
        <v>689.3352</v>
      </c>
      <c r="H8" s="23">
        <f t="shared" si="0"/>
        <v>36534.7656</v>
      </c>
      <c r="I8" s="27"/>
    </row>
    <row r="9" ht="78" customHeight="1" spans="1:9">
      <c r="A9" s="14">
        <v>6</v>
      </c>
      <c r="B9" s="15" t="s">
        <v>19</v>
      </c>
      <c r="C9" s="15" t="s">
        <v>22</v>
      </c>
      <c r="D9" s="15"/>
      <c r="E9" s="15" t="s">
        <v>21</v>
      </c>
      <c r="F9" s="15">
        <v>3</v>
      </c>
      <c r="G9" s="22">
        <v>1233.38025</v>
      </c>
      <c r="H9" s="23">
        <f t="shared" si="0"/>
        <v>3700.14075</v>
      </c>
      <c r="I9" s="27"/>
    </row>
    <row r="10" ht="116" customHeight="1" spans="1:9">
      <c r="A10" s="14">
        <v>7</v>
      </c>
      <c r="B10" s="15" t="s">
        <v>23</v>
      </c>
      <c r="C10" s="15" t="s">
        <v>24</v>
      </c>
      <c r="D10" s="15"/>
      <c r="E10" s="15" t="s">
        <v>21</v>
      </c>
      <c r="F10" s="15">
        <v>74</v>
      </c>
      <c r="G10" s="22">
        <v>2754.981</v>
      </c>
      <c r="H10" s="23">
        <f t="shared" si="0"/>
        <v>203868.594</v>
      </c>
      <c r="I10" s="28" t="s">
        <v>25</v>
      </c>
    </row>
    <row r="11" ht="109" customHeight="1" spans="1:9">
      <c r="A11" s="14">
        <v>8</v>
      </c>
      <c r="B11" s="15" t="s">
        <v>26</v>
      </c>
      <c r="C11" s="15" t="s">
        <v>27</v>
      </c>
      <c r="D11" s="15"/>
      <c r="E11" s="15" t="s">
        <v>28</v>
      </c>
      <c r="F11" s="15">
        <v>2108.164</v>
      </c>
      <c r="G11" s="22">
        <v>10.90125</v>
      </c>
      <c r="H11" s="23">
        <f t="shared" si="0"/>
        <v>22981.622805</v>
      </c>
      <c r="I11" s="27"/>
    </row>
    <row r="12" ht="25.5" customHeight="1" spans="1:9">
      <c r="A12" s="14">
        <v>9</v>
      </c>
      <c r="B12" s="15" t="s">
        <v>29</v>
      </c>
      <c r="C12" s="15" t="s">
        <v>30</v>
      </c>
      <c r="D12" s="15"/>
      <c r="E12" s="15" t="s">
        <v>28</v>
      </c>
      <c r="F12" s="15">
        <v>202.6</v>
      </c>
      <c r="G12" s="22">
        <v>151.54875</v>
      </c>
      <c r="H12" s="23">
        <f t="shared" si="0"/>
        <v>30703.77675</v>
      </c>
      <c r="I12" s="27"/>
    </row>
    <row r="13" ht="25.5" customHeight="1" spans="1:9">
      <c r="A13" s="14">
        <v>10</v>
      </c>
      <c r="B13" s="15" t="s">
        <v>29</v>
      </c>
      <c r="C13" s="15" t="s">
        <v>31</v>
      </c>
      <c r="D13" s="15"/>
      <c r="E13" s="15" t="s">
        <v>28</v>
      </c>
      <c r="F13" s="15">
        <v>538.73</v>
      </c>
      <c r="G13" s="22">
        <v>117.2205</v>
      </c>
      <c r="H13" s="23">
        <f t="shared" si="0"/>
        <v>63150.199965</v>
      </c>
      <c r="I13" s="27"/>
    </row>
    <row r="14" ht="36.75" customHeight="1" spans="1:9">
      <c r="A14" s="14">
        <v>11</v>
      </c>
      <c r="B14" s="15" t="s">
        <v>29</v>
      </c>
      <c r="C14" s="15" t="s">
        <v>32</v>
      </c>
      <c r="D14" s="15"/>
      <c r="E14" s="15" t="s">
        <v>28</v>
      </c>
      <c r="F14" s="15">
        <v>538.73</v>
      </c>
      <c r="G14" s="22">
        <v>21.77685</v>
      </c>
      <c r="H14" s="23">
        <f t="shared" si="0"/>
        <v>11731.8424005</v>
      </c>
      <c r="I14" s="27"/>
    </row>
    <row r="15" ht="64" customHeight="1" spans="1:9">
      <c r="A15" s="14">
        <v>12</v>
      </c>
      <c r="B15" s="15" t="s">
        <v>33</v>
      </c>
      <c r="C15" s="15" t="s">
        <v>34</v>
      </c>
      <c r="D15" s="15"/>
      <c r="E15" s="15" t="s">
        <v>28</v>
      </c>
      <c r="F15" s="15">
        <v>828.104</v>
      </c>
      <c r="G15" s="22">
        <v>17.9892</v>
      </c>
      <c r="H15" s="23">
        <f t="shared" si="0"/>
        <v>14896.9284768</v>
      </c>
      <c r="I15" s="29" t="s">
        <v>35</v>
      </c>
    </row>
    <row r="16" ht="100" customHeight="1" spans="1:9">
      <c r="A16" s="14">
        <v>13</v>
      </c>
      <c r="B16" s="15" t="s">
        <v>9</v>
      </c>
      <c r="C16" s="15" t="s">
        <v>10</v>
      </c>
      <c r="D16" s="15"/>
      <c r="E16" s="15" t="s">
        <v>11</v>
      </c>
      <c r="F16" s="15">
        <v>491.32</v>
      </c>
      <c r="G16" s="22">
        <v>44.2377</v>
      </c>
      <c r="H16" s="23">
        <f t="shared" si="0"/>
        <v>21734.866764</v>
      </c>
      <c r="I16" s="30" t="s">
        <v>12</v>
      </c>
    </row>
    <row r="17" ht="124" customHeight="1" spans="1:9">
      <c r="A17" s="14">
        <v>14</v>
      </c>
      <c r="B17" s="15" t="s">
        <v>23</v>
      </c>
      <c r="C17" s="15" t="s">
        <v>36</v>
      </c>
      <c r="D17" s="15"/>
      <c r="E17" s="15" t="s">
        <v>21</v>
      </c>
      <c r="F17" s="15">
        <v>27</v>
      </c>
      <c r="G17" s="22">
        <v>3215.9286</v>
      </c>
      <c r="H17" s="23">
        <f t="shared" si="0"/>
        <v>86830.0722</v>
      </c>
      <c r="I17" s="28" t="s">
        <v>37</v>
      </c>
    </row>
    <row r="18" ht="50" customHeight="1" spans="1:9">
      <c r="A18" s="14">
        <v>15</v>
      </c>
      <c r="B18" s="15" t="s">
        <v>38</v>
      </c>
      <c r="C18" s="15" t="s">
        <v>39</v>
      </c>
      <c r="D18" s="15"/>
      <c r="E18" s="15" t="s">
        <v>21</v>
      </c>
      <c r="F18" s="15">
        <v>1</v>
      </c>
      <c r="G18" s="22">
        <v>883.36035</v>
      </c>
      <c r="H18" s="23">
        <f t="shared" si="0"/>
        <v>883.36035</v>
      </c>
      <c r="I18" s="27"/>
    </row>
    <row r="19" ht="106" customHeight="1" spans="1:9">
      <c r="A19" s="14">
        <v>16</v>
      </c>
      <c r="B19" s="15" t="s">
        <v>26</v>
      </c>
      <c r="C19" s="15" t="s">
        <v>40</v>
      </c>
      <c r="D19" s="15"/>
      <c r="E19" s="15" t="s">
        <v>28</v>
      </c>
      <c r="F19" s="15">
        <v>822.47</v>
      </c>
      <c r="G19" s="22">
        <v>19.55385</v>
      </c>
      <c r="H19" s="23">
        <f t="shared" si="0"/>
        <v>16082.4550095</v>
      </c>
      <c r="I19" s="27"/>
    </row>
    <row r="20" ht="24" customHeight="1" spans="1:9">
      <c r="A20" s="14">
        <v>17</v>
      </c>
      <c r="B20" s="15" t="s">
        <v>29</v>
      </c>
      <c r="C20" s="15" t="s">
        <v>30</v>
      </c>
      <c r="D20" s="15"/>
      <c r="E20" s="15" t="s">
        <v>28</v>
      </c>
      <c r="F20" s="15">
        <v>53.394</v>
      </c>
      <c r="G20" s="22">
        <v>151.54875</v>
      </c>
      <c r="H20" s="23">
        <f t="shared" si="0"/>
        <v>8091.7939575</v>
      </c>
      <c r="I20" s="27"/>
    </row>
    <row r="21" ht="24" customHeight="1" spans="1:9">
      <c r="A21" s="14">
        <v>18</v>
      </c>
      <c r="B21" s="15" t="s">
        <v>29</v>
      </c>
      <c r="C21" s="15" t="s">
        <v>31</v>
      </c>
      <c r="D21" s="15"/>
      <c r="E21" s="15" t="s">
        <v>28</v>
      </c>
      <c r="F21" s="15">
        <v>100.34</v>
      </c>
      <c r="G21" s="22">
        <v>117.2205</v>
      </c>
      <c r="H21" s="23">
        <f t="shared" si="0"/>
        <v>11761.90497</v>
      </c>
      <c r="I21" s="27"/>
    </row>
    <row r="22" ht="66" customHeight="1" spans="1:9">
      <c r="A22" s="14">
        <v>19</v>
      </c>
      <c r="B22" s="15" t="s">
        <v>33</v>
      </c>
      <c r="C22" s="15" t="s">
        <v>34</v>
      </c>
      <c r="D22" s="15"/>
      <c r="E22" s="15" t="s">
        <v>28</v>
      </c>
      <c r="F22" s="15">
        <v>668.736</v>
      </c>
      <c r="G22" s="22">
        <v>19.94715</v>
      </c>
      <c r="H22" s="23">
        <f t="shared" si="0"/>
        <v>13339.3773024</v>
      </c>
      <c r="I22" s="29" t="s">
        <v>35</v>
      </c>
    </row>
    <row r="23" ht="59" customHeight="1" spans="1:9">
      <c r="A23" s="14">
        <v>20</v>
      </c>
      <c r="B23" s="15" t="s">
        <v>41</v>
      </c>
      <c r="C23" s="15" t="s">
        <v>42</v>
      </c>
      <c r="D23" s="15"/>
      <c r="E23" s="15" t="s">
        <v>43</v>
      </c>
      <c r="F23" s="15">
        <v>1</v>
      </c>
      <c r="G23" s="22">
        <v>1399.122</v>
      </c>
      <c r="H23" s="23">
        <f t="shared" si="0"/>
        <v>1399.122</v>
      </c>
      <c r="I23" s="30" t="s">
        <v>44</v>
      </c>
    </row>
    <row r="24" ht="36.75" customHeight="1" spans="1:9">
      <c r="A24" s="14">
        <v>21</v>
      </c>
      <c r="B24" s="15" t="s">
        <v>45</v>
      </c>
      <c r="C24" s="15" t="s">
        <v>46</v>
      </c>
      <c r="D24" s="15"/>
      <c r="E24" s="15" t="s">
        <v>11</v>
      </c>
      <c r="F24" s="15">
        <v>1305.64</v>
      </c>
      <c r="G24" s="22">
        <v>9.0459</v>
      </c>
      <c r="H24" s="23">
        <f t="shared" si="0"/>
        <v>11810.688876</v>
      </c>
      <c r="I24" s="27"/>
    </row>
    <row r="25" ht="59.25" customHeight="1" spans="1:9">
      <c r="A25" s="14">
        <v>22</v>
      </c>
      <c r="B25" s="15" t="s">
        <v>47</v>
      </c>
      <c r="C25" s="15" t="s">
        <v>48</v>
      </c>
      <c r="D25" s="15"/>
      <c r="E25" s="15" t="s">
        <v>11</v>
      </c>
      <c r="F25" s="15">
        <v>477.92</v>
      </c>
      <c r="G25" s="22">
        <v>3.59955</v>
      </c>
      <c r="H25" s="23">
        <f t="shared" si="0"/>
        <v>1720.296936</v>
      </c>
      <c r="I25" s="30" t="s">
        <v>49</v>
      </c>
    </row>
    <row r="26" ht="47" customHeight="1" spans="1:9">
      <c r="A26" s="14">
        <v>23</v>
      </c>
      <c r="B26" s="15" t="s">
        <v>47</v>
      </c>
      <c r="C26" s="15" t="s">
        <v>50</v>
      </c>
      <c r="D26" s="15"/>
      <c r="E26" s="15" t="s">
        <v>11</v>
      </c>
      <c r="F26" s="15">
        <v>827.72</v>
      </c>
      <c r="G26" s="22">
        <v>3.59955</v>
      </c>
      <c r="H26" s="23">
        <f t="shared" si="0"/>
        <v>2979.419526</v>
      </c>
      <c r="I26" s="30" t="s">
        <v>51</v>
      </c>
    </row>
    <row r="27" ht="104.25" customHeight="1" spans="1:9">
      <c r="A27" s="14">
        <v>24</v>
      </c>
      <c r="B27" s="15" t="s">
        <v>52</v>
      </c>
      <c r="C27" s="15" t="s">
        <v>53</v>
      </c>
      <c r="D27" s="15"/>
      <c r="E27" s="15" t="s">
        <v>54</v>
      </c>
      <c r="F27" s="15">
        <v>41</v>
      </c>
      <c r="G27" s="22">
        <v>622.43145</v>
      </c>
      <c r="H27" s="23">
        <f t="shared" si="0"/>
        <v>25519.68945</v>
      </c>
      <c r="I27" s="30" t="s">
        <v>55</v>
      </c>
    </row>
    <row r="28" ht="104.25" customHeight="1" spans="1:9">
      <c r="A28" s="14">
        <v>25</v>
      </c>
      <c r="B28" s="15" t="s">
        <v>52</v>
      </c>
      <c r="C28" s="15" t="s">
        <v>56</v>
      </c>
      <c r="D28" s="15"/>
      <c r="E28" s="15" t="s">
        <v>54</v>
      </c>
      <c r="F28" s="15">
        <v>20</v>
      </c>
      <c r="G28" s="22">
        <v>691.9686</v>
      </c>
      <c r="H28" s="23">
        <f t="shared" si="0"/>
        <v>13839.372</v>
      </c>
      <c r="I28" s="30" t="s">
        <v>57</v>
      </c>
    </row>
    <row r="29" ht="30" customHeight="1" spans="1:9">
      <c r="A29" s="14">
        <v>26</v>
      </c>
      <c r="B29" s="15" t="s">
        <v>58</v>
      </c>
      <c r="C29" s="15" t="s">
        <v>59</v>
      </c>
      <c r="D29" s="15"/>
      <c r="E29" s="15" t="s">
        <v>54</v>
      </c>
      <c r="F29" s="15">
        <v>17</v>
      </c>
      <c r="G29" s="22">
        <v>103.41225</v>
      </c>
      <c r="H29" s="23">
        <f t="shared" si="0"/>
        <v>1758.00825</v>
      </c>
      <c r="I29" s="30" t="s">
        <v>60</v>
      </c>
    </row>
    <row r="30" ht="126.75" customHeight="1" spans="1:9">
      <c r="A30" s="14">
        <v>27</v>
      </c>
      <c r="B30" s="15" t="s">
        <v>26</v>
      </c>
      <c r="C30" s="15" t="s">
        <v>61</v>
      </c>
      <c r="D30" s="15"/>
      <c r="E30" s="15" t="s">
        <v>28</v>
      </c>
      <c r="F30" s="15">
        <v>456.974</v>
      </c>
      <c r="G30" s="22">
        <v>10.6875</v>
      </c>
      <c r="H30" s="23">
        <f t="shared" si="0"/>
        <v>4883.909625</v>
      </c>
      <c r="I30" s="27"/>
    </row>
    <row r="31" ht="36.75" customHeight="1" spans="1:9">
      <c r="A31" s="14">
        <v>28</v>
      </c>
      <c r="B31" s="15" t="s">
        <v>29</v>
      </c>
      <c r="C31" s="15" t="s">
        <v>32</v>
      </c>
      <c r="D31" s="15"/>
      <c r="E31" s="15" t="s">
        <v>28</v>
      </c>
      <c r="F31" s="15">
        <v>455.925</v>
      </c>
      <c r="G31" s="22">
        <v>21.77685</v>
      </c>
      <c r="H31" s="23">
        <f t="shared" si="0"/>
        <v>9928.61033625</v>
      </c>
      <c r="I31" s="27"/>
    </row>
    <row r="32" ht="66" customHeight="1" spans="1:9">
      <c r="A32" s="14">
        <v>29</v>
      </c>
      <c r="B32" s="15" t="s">
        <v>33</v>
      </c>
      <c r="C32" s="15" t="s">
        <v>34</v>
      </c>
      <c r="D32" s="15"/>
      <c r="E32" s="15" t="s">
        <v>28</v>
      </c>
      <c r="F32" s="15">
        <v>1.05</v>
      </c>
      <c r="G32" s="22">
        <v>17.9892</v>
      </c>
      <c r="H32" s="23">
        <f t="shared" si="0"/>
        <v>18.88866</v>
      </c>
      <c r="I32" s="29" t="s">
        <v>35</v>
      </c>
    </row>
    <row r="33" ht="76" customHeight="1" spans="1:9">
      <c r="A33" s="14">
        <v>30</v>
      </c>
      <c r="B33" s="15" t="s">
        <v>9</v>
      </c>
      <c r="C33" s="15" t="s">
        <v>62</v>
      </c>
      <c r="D33" s="15"/>
      <c r="E33" s="15" t="s">
        <v>11</v>
      </c>
      <c r="F33" s="15">
        <v>444.57</v>
      </c>
      <c r="G33" s="22">
        <v>13.7142</v>
      </c>
      <c r="H33" s="23">
        <f t="shared" si="0"/>
        <v>6096.921894</v>
      </c>
      <c r="I33" s="30"/>
    </row>
    <row r="34" ht="83" customHeight="1" spans="1:9">
      <c r="A34" s="14">
        <v>31</v>
      </c>
      <c r="B34" s="15" t="s">
        <v>9</v>
      </c>
      <c r="C34" s="15" t="s">
        <v>63</v>
      </c>
      <c r="D34" s="15"/>
      <c r="E34" s="15" t="s">
        <v>11</v>
      </c>
      <c r="F34" s="15">
        <v>152.26</v>
      </c>
      <c r="G34" s="22">
        <v>14.81715</v>
      </c>
      <c r="H34" s="23">
        <f t="shared" si="0"/>
        <v>2256.059259</v>
      </c>
      <c r="I34" s="30"/>
    </row>
    <row r="35" ht="84" customHeight="1" spans="1:9">
      <c r="A35" s="14">
        <v>32</v>
      </c>
      <c r="B35" s="15" t="s">
        <v>9</v>
      </c>
      <c r="C35" s="15" t="s">
        <v>64</v>
      </c>
      <c r="D35" s="15"/>
      <c r="E35" s="15" t="s">
        <v>11</v>
      </c>
      <c r="F35" s="15">
        <v>61.4</v>
      </c>
      <c r="G35" s="22">
        <v>19.33155</v>
      </c>
      <c r="H35" s="23">
        <f t="shared" si="0"/>
        <v>1186.95717</v>
      </c>
      <c r="I35" s="30"/>
    </row>
    <row r="36" ht="84" customHeight="1" spans="1:9">
      <c r="A36" s="14">
        <v>33</v>
      </c>
      <c r="B36" s="15" t="s">
        <v>9</v>
      </c>
      <c r="C36" s="15" t="s">
        <v>65</v>
      </c>
      <c r="D36" s="15"/>
      <c r="E36" s="15" t="s">
        <v>11</v>
      </c>
      <c r="F36" s="15">
        <v>268.88</v>
      </c>
      <c r="G36" s="22">
        <v>25.70985</v>
      </c>
      <c r="H36" s="23">
        <f t="shared" si="0"/>
        <v>6912.864468</v>
      </c>
      <c r="I36" s="30"/>
    </row>
    <row r="37" ht="85" customHeight="1" spans="1:9">
      <c r="A37" s="14">
        <v>34</v>
      </c>
      <c r="B37" s="15" t="s">
        <v>9</v>
      </c>
      <c r="C37" s="15" t="s">
        <v>66</v>
      </c>
      <c r="D37" s="15"/>
      <c r="E37" s="15" t="s">
        <v>11</v>
      </c>
      <c r="F37" s="15">
        <v>163.54</v>
      </c>
      <c r="G37" s="22">
        <v>36.96165</v>
      </c>
      <c r="H37" s="23">
        <f t="shared" ref="H37:H83" si="1">G37*F37</f>
        <v>6044.708241</v>
      </c>
      <c r="I37" s="30"/>
    </row>
    <row r="38" ht="81" customHeight="1" spans="1:9">
      <c r="A38" s="14">
        <v>35</v>
      </c>
      <c r="B38" s="15" t="s">
        <v>9</v>
      </c>
      <c r="C38" s="15" t="s">
        <v>67</v>
      </c>
      <c r="D38" s="15"/>
      <c r="E38" s="15" t="s">
        <v>11</v>
      </c>
      <c r="F38" s="15">
        <v>87.21</v>
      </c>
      <c r="G38" s="22">
        <v>48.7179</v>
      </c>
      <c r="H38" s="23">
        <f t="shared" si="1"/>
        <v>4248.688059</v>
      </c>
      <c r="I38" s="30"/>
    </row>
    <row r="39" ht="70.5" customHeight="1" spans="1:9">
      <c r="A39" s="14">
        <v>36</v>
      </c>
      <c r="B39" s="15" t="s">
        <v>68</v>
      </c>
      <c r="C39" s="15" t="s">
        <v>69</v>
      </c>
      <c r="D39" s="15"/>
      <c r="E39" s="15" t="s">
        <v>70</v>
      </c>
      <c r="F39" s="15">
        <v>3</v>
      </c>
      <c r="G39" s="22">
        <v>1272.7701</v>
      </c>
      <c r="H39" s="23">
        <f t="shared" si="1"/>
        <v>3818.3103</v>
      </c>
      <c r="I39" s="27"/>
    </row>
    <row r="40" ht="57" customHeight="1" spans="1:9">
      <c r="A40" s="14">
        <v>37</v>
      </c>
      <c r="B40" s="15" t="s">
        <v>68</v>
      </c>
      <c r="C40" s="15" t="s">
        <v>69</v>
      </c>
      <c r="D40" s="15"/>
      <c r="E40" s="15" t="s">
        <v>70</v>
      </c>
      <c r="F40" s="15">
        <v>3</v>
      </c>
      <c r="G40" s="22">
        <v>1272.7701</v>
      </c>
      <c r="H40" s="23">
        <f t="shared" si="1"/>
        <v>3818.3103</v>
      </c>
      <c r="I40" s="27"/>
    </row>
    <row r="41" ht="23" customHeight="1" spans="1:9">
      <c r="A41" s="14">
        <v>38</v>
      </c>
      <c r="B41" s="15" t="s">
        <v>71</v>
      </c>
      <c r="C41" s="15" t="s">
        <v>72</v>
      </c>
      <c r="D41" s="15"/>
      <c r="E41" s="15" t="s">
        <v>73</v>
      </c>
      <c r="F41" s="15">
        <v>28</v>
      </c>
      <c r="G41" s="22">
        <v>81.1737</v>
      </c>
      <c r="H41" s="23">
        <f t="shared" si="1"/>
        <v>2272.8636</v>
      </c>
      <c r="I41" s="27"/>
    </row>
    <row r="42" ht="23" customHeight="1" spans="1:9">
      <c r="A42" s="14">
        <v>39</v>
      </c>
      <c r="B42" s="15" t="s">
        <v>71</v>
      </c>
      <c r="C42" s="15" t="s">
        <v>74</v>
      </c>
      <c r="D42" s="15"/>
      <c r="E42" s="15" t="s">
        <v>73</v>
      </c>
      <c r="F42" s="15">
        <v>1</v>
      </c>
      <c r="G42" s="22">
        <v>117.62235</v>
      </c>
      <c r="H42" s="23">
        <f t="shared" si="1"/>
        <v>117.62235</v>
      </c>
      <c r="I42" s="27"/>
    </row>
    <row r="43" ht="23" customHeight="1" spans="1:9">
      <c r="A43" s="14">
        <v>40</v>
      </c>
      <c r="B43" s="15" t="s">
        <v>71</v>
      </c>
      <c r="C43" s="15" t="s">
        <v>75</v>
      </c>
      <c r="D43" s="15"/>
      <c r="E43" s="15" t="s">
        <v>73</v>
      </c>
      <c r="F43" s="15">
        <v>1</v>
      </c>
      <c r="G43" s="22">
        <v>356.30415</v>
      </c>
      <c r="H43" s="23">
        <f t="shared" si="1"/>
        <v>356.30415</v>
      </c>
      <c r="I43" s="27"/>
    </row>
    <row r="44" ht="64" customHeight="1" spans="1:9">
      <c r="A44" s="14">
        <v>41</v>
      </c>
      <c r="B44" s="15" t="s">
        <v>76</v>
      </c>
      <c r="C44" s="15" t="s">
        <v>77</v>
      </c>
      <c r="D44" s="15"/>
      <c r="E44" s="15" t="s">
        <v>73</v>
      </c>
      <c r="F44" s="15">
        <v>95</v>
      </c>
      <c r="G44" s="22">
        <v>69.3918</v>
      </c>
      <c r="H44" s="23">
        <f t="shared" si="1"/>
        <v>6592.221</v>
      </c>
      <c r="I44" s="30"/>
    </row>
    <row r="45" ht="108" customHeight="1" spans="1:9">
      <c r="A45" s="14">
        <v>42</v>
      </c>
      <c r="B45" s="15" t="s">
        <v>26</v>
      </c>
      <c r="C45" s="15" t="s">
        <v>40</v>
      </c>
      <c r="D45" s="15"/>
      <c r="E45" s="15" t="s">
        <v>28</v>
      </c>
      <c r="F45" s="15">
        <v>650.63</v>
      </c>
      <c r="G45" s="22">
        <v>9.32805</v>
      </c>
      <c r="H45" s="23">
        <f t="shared" si="1"/>
        <v>6069.1091715</v>
      </c>
      <c r="I45" s="27"/>
    </row>
    <row r="46" ht="36.75" customHeight="1" spans="1:9">
      <c r="A46" s="14">
        <v>43</v>
      </c>
      <c r="B46" s="15" t="s">
        <v>29</v>
      </c>
      <c r="C46" s="15" t="s">
        <v>32</v>
      </c>
      <c r="D46" s="15"/>
      <c r="E46" s="15" t="s">
        <v>28</v>
      </c>
      <c r="F46" s="15">
        <v>575.73</v>
      </c>
      <c r="G46" s="22">
        <v>21.77685</v>
      </c>
      <c r="H46" s="23">
        <f t="shared" si="1"/>
        <v>12537.5858505</v>
      </c>
      <c r="I46" s="27"/>
    </row>
    <row r="47" ht="69" customHeight="1" spans="1:9">
      <c r="A47" s="14">
        <v>44</v>
      </c>
      <c r="B47" s="15" t="s">
        <v>33</v>
      </c>
      <c r="C47" s="15" t="s">
        <v>78</v>
      </c>
      <c r="D47" s="15"/>
      <c r="E47" s="15" t="s">
        <v>28</v>
      </c>
      <c r="F47" s="15">
        <v>74.9</v>
      </c>
      <c r="G47" s="22">
        <v>17.9892</v>
      </c>
      <c r="H47" s="23">
        <f t="shared" si="1"/>
        <v>1347.39108</v>
      </c>
      <c r="I47" s="29" t="s">
        <v>35</v>
      </c>
    </row>
    <row r="48" ht="69" customHeight="1" spans="1:9">
      <c r="A48" s="14">
        <v>45</v>
      </c>
      <c r="B48" s="15" t="s">
        <v>79</v>
      </c>
      <c r="C48" s="15" t="s">
        <v>80</v>
      </c>
      <c r="D48" s="15"/>
      <c r="E48" s="15" t="s">
        <v>11</v>
      </c>
      <c r="F48" s="15">
        <v>83.11</v>
      </c>
      <c r="G48" s="22">
        <v>32.1309</v>
      </c>
      <c r="H48" s="23">
        <f t="shared" si="1"/>
        <v>2670.399099</v>
      </c>
      <c r="I48" s="30" t="s">
        <v>81</v>
      </c>
    </row>
    <row r="49" ht="69" customHeight="1" spans="1:9">
      <c r="A49" s="14">
        <v>46</v>
      </c>
      <c r="B49" s="15" t="s">
        <v>79</v>
      </c>
      <c r="C49" s="15" t="s">
        <v>82</v>
      </c>
      <c r="D49" s="15"/>
      <c r="E49" s="15" t="s">
        <v>11</v>
      </c>
      <c r="F49" s="15">
        <v>769</v>
      </c>
      <c r="G49" s="22">
        <v>16.90335</v>
      </c>
      <c r="H49" s="23">
        <f t="shared" si="1"/>
        <v>12998.67615</v>
      </c>
      <c r="I49" s="30" t="s">
        <v>83</v>
      </c>
    </row>
    <row r="50" ht="68" customHeight="1" spans="1:9">
      <c r="A50" s="14">
        <v>47</v>
      </c>
      <c r="B50" s="15" t="s">
        <v>79</v>
      </c>
      <c r="C50" s="15" t="s">
        <v>84</v>
      </c>
      <c r="D50" s="15"/>
      <c r="E50" s="15" t="s">
        <v>11</v>
      </c>
      <c r="F50" s="15">
        <v>112.4</v>
      </c>
      <c r="G50" s="22">
        <v>12.11535</v>
      </c>
      <c r="H50" s="23">
        <f t="shared" si="1"/>
        <v>1361.76534</v>
      </c>
      <c r="I50" s="30" t="s">
        <v>85</v>
      </c>
    </row>
    <row r="51" ht="52" customHeight="1" spans="1:9">
      <c r="A51" s="14">
        <v>48</v>
      </c>
      <c r="B51" s="15" t="s">
        <v>68</v>
      </c>
      <c r="C51" s="15" t="s">
        <v>86</v>
      </c>
      <c r="D51" s="15"/>
      <c r="E51" s="15" t="s">
        <v>70</v>
      </c>
      <c r="F51" s="15">
        <v>1</v>
      </c>
      <c r="G51" s="22">
        <v>4156.7877</v>
      </c>
      <c r="H51" s="23">
        <f t="shared" si="1"/>
        <v>4156.7877</v>
      </c>
      <c r="I51" s="27"/>
    </row>
    <row r="52" ht="35" customHeight="1" spans="1:9">
      <c r="A52" s="14">
        <v>49</v>
      </c>
      <c r="B52" s="15" t="s">
        <v>87</v>
      </c>
      <c r="C52" s="15" t="s">
        <v>88</v>
      </c>
      <c r="D52" s="15"/>
      <c r="E52" s="15" t="s">
        <v>73</v>
      </c>
      <c r="F52" s="15">
        <v>20</v>
      </c>
      <c r="G52" s="22">
        <v>850.42575</v>
      </c>
      <c r="H52" s="23">
        <f t="shared" si="1"/>
        <v>17008.515</v>
      </c>
      <c r="I52" s="27"/>
    </row>
    <row r="53" ht="33" customHeight="1" spans="1:9">
      <c r="A53" s="14">
        <v>50</v>
      </c>
      <c r="B53" s="15" t="s">
        <v>87</v>
      </c>
      <c r="C53" s="15" t="s">
        <v>89</v>
      </c>
      <c r="D53" s="15"/>
      <c r="E53" s="15" t="s">
        <v>73</v>
      </c>
      <c r="F53" s="15">
        <v>4</v>
      </c>
      <c r="G53" s="22">
        <v>2275.0182</v>
      </c>
      <c r="H53" s="23">
        <f t="shared" si="1"/>
        <v>9100.0728</v>
      </c>
      <c r="I53" s="27"/>
    </row>
    <row r="54" ht="30" customHeight="1" spans="1:9">
      <c r="A54" s="14">
        <v>51</v>
      </c>
      <c r="B54" s="15" t="s">
        <v>87</v>
      </c>
      <c r="C54" s="15" t="s">
        <v>90</v>
      </c>
      <c r="D54" s="15"/>
      <c r="E54" s="15" t="s">
        <v>73</v>
      </c>
      <c r="F54" s="15">
        <v>9</v>
      </c>
      <c r="G54" s="22">
        <v>1920.47535</v>
      </c>
      <c r="H54" s="23">
        <f t="shared" si="1"/>
        <v>17284.27815</v>
      </c>
      <c r="I54" s="27"/>
    </row>
    <row r="55" ht="32" customHeight="1" spans="1:9">
      <c r="A55" s="14">
        <v>52</v>
      </c>
      <c r="B55" s="15" t="s">
        <v>87</v>
      </c>
      <c r="C55" s="15" t="s">
        <v>91</v>
      </c>
      <c r="D55" s="15"/>
      <c r="E55" s="15" t="s">
        <v>73</v>
      </c>
      <c r="F55" s="15">
        <v>9</v>
      </c>
      <c r="G55" s="22">
        <v>816.8499</v>
      </c>
      <c r="H55" s="23">
        <f t="shared" si="1"/>
        <v>7351.6491</v>
      </c>
      <c r="I55" s="27"/>
    </row>
    <row r="56" ht="43" customHeight="1" spans="1:9">
      <c r="A56" s="14">
        <v>53</v>
      </c>
      <c r="B56" s="15" t="s">
        <v>92</v>
      </c>
      <c r="C56" s="15" t="s">
        <v>93</v>
      </c>
      <c r="D56" s="15"/>
      <c r="E56" s="15" t="s">
        <v>54</v>
      </c>
      <c r="F56" s="15">
        <v>10</v>
      </c>
      <c r="G56" s="22">
        <v>1171.6407</v>
      </c>
      <c r="H56" s="23">
        <f t="shared" si="1"/>
        <v>11716.407</v>
      </c>
      <c r="I56" s="27"/>
    </row>
    <row r="57" ht="36.75" customHeight="1" spans="1:9">
      <c r="A57" s="14">
        <v>54</v>
      </c>
      <c r="B57" s="15" t="s">
        <v>94</v>
      </c>
      <c r="C57" s="15" t="s">
        <v>95</v>
      </c>
      <c r="D57" s="15"/>
      <c r="E57" s="15" t="s">
        <v>54</v>
      </c>
      <c r="F57" s="15">
        <v>9</v>
      </c>
      <c r="G57" s="22">
        <v>1047.8538</v>
      </c>
      <c r="H57" s="23">
        <f t="shared" si="1"/>
        <v>9430.6842</v>
      </c>
      <c r="I57" s="27"/>
    </row>
    <row r="58" ht="107" customHeight="1" spans="1:9">
      <c r="A58" s="14">
        <v>55</v>
      </c>
      <c r="B58" s="15" t="s">
        <v>96</v>
      </c>
      <c r="C58" s="15" t="s">
        <v>97</v>
      </c>
      <c r="D58" s="15"/>
      <c r="E58" s="15" t="s">
        <v>21</v>
      </c>
      <c r="F58" s="15">
        <v>17</v>
      </c>
      <c r="G58" s="22">
        <v>1359.0225</v>
      </c>
      <c r="H58" s="23">
        <f t="shared" si="1"/>
        <v>23103.3825</v>
      </c>
      <c r="I58" s="28" t="s">
        <v>98</v>
      </c>
    </row>
    <row r="59" ht="108" customHeight="1" spans="1:9">
      <c r="A59" s="14">
        <v>56</v>
      </c>
      <c r="B59" s="15" t="s">
        <v>26</v>
      </c>
      <c r="C59" s="15" t="s">
        <v>40</v>
      </c>
      <c r="D59" s="15"/>
      <c r="E59" s="15" t="s">
        <v>28</v>
      </c>
      <c r="F59" s="15">
        <v>643.5</v>
      </c>
      <c r="G59" s="22">
        <v>9.8667</v>
      </c>
      <c r="H59" s="23">
        <f t="shared" si="1"/>
        <v>6349.22145</v>
      </c>
      <c r="I59" s="27"/>
    </row>
    <row r="60" ht="25.5" customHeight="1" spans="1:9">
      <c r="A60" s="14">
        <v>57</v>
      </c>
      <c r="B60" s="15" t="s">
        <v>29</v>
      </c>
      <c r="C60" s="15" t="s">
        <v>30</v>
      </c>
      <c r="D60" s="15"/>
      <c r="E60" s="15" t="s">
        <v>28</v>
      </c>
      <c r="F60" s="15">
        <v>175.99</v>
      </c>
      <c r="G60" s="22">
        <v>151.54875</v>
      </c>
      <c r="H60" s="23">
        <f t="shared" si="1"/>
        <v>26671.0645125</v>
      </c>
      <c r="I60" s="27"/>
    </row>
    <row r="61" ht="36.75" customHeight="1" spans="1:9">
      <c r="A61" s="14">
        <v>58</v>
      </c>
      <c r="B61" s="15" t="s">
        <v>29</v>
      </c>
      <c r="C61" s="15" t="s">
        <v>32</v>
      </c>
      <c r="D61" s="15"/>
      <c r="E61" s="15" t="s">
        <v>28</v>
      </c>
      <c r="F61" s="15">
        <v>167.51</v>
      </c>
      <c r="G61" s="22">
        <v>21.77685</v>
      </c>
      <c r="H61" s="23">
        <f t="shared" si="1"/>
        <v>3647.8401435</v>
      </c>
      <c r="I61" s="27"/>
    </row>
    <row r="62" ht="66" customHeight="1" spans="1:9">
      <c r="A62" s="14">
        <v>59</v>
      </c>
      <c r="B62" s="15" t="s">
        <v>33</v>
      </c>
      <c r="C62" s="15" t="s">
        <v>34</v>
      </c>
      <c r="D62" s="15"/>
      <c r="E62" s="15" t="s">
        <v>28</v>
      </c>
      <c r="F62" s="15">
        <v>475.99</v>
      </c>
      <c r="G62" s="22">
        <v>17.9892</v>
      </c>
      <c r="H62" s="23">
        <f t="shared" si="1"/>
        <v>8562.679308</v>
      </c>
      <c r="I62" s="29" t="s">
        <v>35</v>
      </c>
    </row>
    <row r="63" ht="81.75" customHeight="1" spans="1:9">
      <c r="A63" s="14">
        <v>60</v>
      </c>
      <c r="B63" s="15" t="s">
        <v>79</v>
      </c>
      <c r="C63" s="15" t="s">
        <v>99</v>
      </c>
      <c r="D63" s="15"/>
      <c r="E63" s="15" t="s">
        <v>11</v>
      </c>
      <c r="F63" s="15">
        <v>152</v>
      </c>
      <c r="G63" s="22">
        <v>23.77755</v>
      </c>
      <c r="H63" s="23">
        <f t="shared" si="1"/>
        <v>3614.1876</v>
      </c>
      <c r="I63" s="30" t="s">
        <v>100</v>
      </c>
    </row>
    <row r="64" ht="69" customHeight="1" spans="1:9">
      <c r="A64" s="14">
        <v>61</v>
      </c>
      <c r="B64" s="15" t="s">
        <v>79</v>
      </c>
      <c r="C64" s="15" t="s">
        <v>82</v>
      </c>
      <c r="D64" s="15"/>
      <c r="E64" s="15" t="s">
        <v>11</v>
      </c>
      <c r="F64" s="15">
        <v>91.56</v>
      </c>
      <c r="G64" s="22">
        <v>16.90335</v>
      </c>
      <c r="H64" s="23">
        <f t="shared" si="1"/>
        <v>1547.670726</v>
      </c>
      <c r="I64" s="30" t="s">
        <v>101</v>
      </c>
    </row>
    <row r="65" ht="71" customHeight="1" spans="1:9">
      <c r="A65" s="14">
        <v>62</v>
      </c>
      <c r="B65" s="15" t="s">
        <v>79</v>
      </c>
      <c r="C65" s="15" t="s">
        <v>84</v>
      </c>
      <c r="D65" s="15"/>
      <c r="E65" s="15" t="s">
        <v>11</v>
      </c>
      <c r="F65" s="15">
        <v>10.3</v>
      </c>
      <c r="G65" s="22">
        <v>12.11535</v>
      </c>
      <c r="H65" s="23">
        <f t="shared" si="1"/>
        <v>124.788105</v>
      </c>
      <c r="I65" s="30" t="s">
        <v>102</v>
      </c>
    </row>
    <row r="66" ht="66" customHeight="1" spans="1:9">
      <c r="A66" s="14">
        <v>63</v>
      </c>
      <c r="B66" s="15" t="s">
        <v>79</v>
      </c>
      <c r="C66" s="15" t="s">
        <v>84</v>
      </c>
      <c r="D66" s="15"/>
      <c r="E66" s="15" t="s">
        <v>11</v>
      </c>
      <c r="F66" s="15">
        <v>10.3</v>
      </c>
      <c r="G66" s="22">
        <v>12.11535</v>
      </c>
      <c r="H66" s="23">
        <f t="shared" si="1"/>
        <v>124.788105</v>
      </c>
      <c r="I66" s="30" t="s">
        <v>102</v>
      </c>
    </row>
    <row r="67" ht="83" customHeight="1" spans="1:9">
      <c r="A67" s="14">
        <v>64</v>
      </c>
      <c r="B67" s="15" t="s">
        <v>103</v>
      </c>
      <c r="C67" s="15" t="s">
        <v>104</v>
      </c>
      <c r="D67" s="15"/>
      <c r="E67" s="15" t="s">
        <v>11</v>
      </c>
      <c r="F67" s="15">
        <v>41.74</v>
      </c>
      <c r="G67" s="22">
        <v>69.8706</v>
      </c>
      <c r="H67" s="23">
        <f t="shared" si="1"/>
        <v>2916.398844</v>
      </c>
      <c r="I67" s="27"/>
    </row>
    <row r="68" ht="79" customHeight="1" spans="1:9">
      <c r="A68" s="14">
        <v>65</v>
      </c>
      <c r="B68" s="15" t="s">
        <v>103</v>
      </c>
      <c r="C68" s="15" t="s">
        <v>105</v>
      </c>
      <c r="D68" s="15"/>
      <c r="E68" s="15" t="s">
        <v>11</v>
      </c>
      <c r="F68" s="15">
        <v>129.09</v>
      </c>
      <c r="G68" s="22">
        <v>59.02065</v>
      </c>
      <c r="H68" s="23">
        <f t="shared" si="1"/>
        <v>7618.9757085</v>
      </c>
      <c r="I68" s="27"/>
    </row>
    <row r="69" ht="36.75" customHeight="1" spans="1:9">
      <c r="A69" s="14">
        <v>66</v>
      </c>
      <c r="B69" s="15" t="s">
        <v>94</v>
      </c>
      <c r="C69" s="15" t="s">
        <v>95</v>
      </c>
      <c r="D69" s="15"/>
      <c r="E69" s="15" t="s">
        <v>54</v>
      </c>
      <c r="F69" s="15">
        <v>3</v>
      </c>
      <c r="G69" s="22">
        <v>1047.8538</v>
      </c>
      <c r="H69" s="23">
        <f t="shared" si="1"/>
        <v>3143.5614</v>
      </c>
      <c r="I69" s="27"/>
    </row>
    <row r="70" ht="36.75" customHeight="1" spans="1:9">
      <c r="A70" s="14">
        <v>67</v>
      </c>
      <c r="B70" s="15" t="s">
        <v>87</v>
      </c>
      <c r="C70" s="15" t="s">
        <v>106</v>
      </c>
      <c r="D70" s="15"/>
      <c r="E70" s="15" t="s">
        <v>73</v>
      </c>
      <c r="F70" s="15">
        <v>3</v>
      </c>
      <c r="G70" s="22">
        <v>850.42575</v>
      </c>
      <c r="H70" s="23">
        <f t="shared" si="1"/>
        <v>2551.27725</v>
      </c>
      <c r="I70" s="27"/>
    </row>
    <row r="71" ht="36.75" customHeight="1" spans="1:9">
      <c r="A71" s="14">
        <v>68</v>
      </c>
      <c r="B71" s="15" t="s">
        <v>87</v>
      </c>
      <c r="C71" s="15" t="s">
        <v>90</v>
      </c>
      <c r="D71" s="15"/>
      <c r="E71" s="15" t="s">
        <v>73</v>
      </c>
      <c r="F71" s="15">
        <v>3</v>
      </c>
      <c r="G71" s="22">
        <v>1920.47535</v>
      </c>
      <c r="H71" s="23">
        <f t="shared" si="1"/>
        <v>5761.42605</v>
      </c>
      <c r="I71" s="27"/>
    </row>
    <row r="72" ht="36.75" customHeight="1" spans="1:9">
      <c r="A72" s="14">
        <v>69</v>
      </c>
      <c r="B72" s="15" t="s">
        <v>87</v>
      </c>
      <c r="C72" s="15" t="s">
        <v>91</v>
      </c>
      <c r="D72" s="15"/>
      <c r="E72" s="15" t="s">
        <v>73</v>
      </c>
      <c r="F72" s="15">
        <v>3</v>
      </c>
      <c r="G72" s="22">
        <v>816.8499</v>
      </c>
      <c r="H72" s="23">
        <f t="shared" si="1"/>
        <v>2450.5497</v>
      </c>
      <c r="I72" s="27"/>
    </row>
    <row r="73" ht="108" customHeight="1" spans="1:9">
      <c r="A73" s="14">
        <v>70</v>
      </c>
      <c r="B73" s="15" t="s">
        <v>96</v>
      </c>
      <c r="C73" s="15" t="s">
        <v>97</v>
      </c>
      <c r="D73" s="15"/>
      <c r="E73" s="15" t="s">
        <v>21</v>
      </c>
      <c r="F73" s="15">
        <v>3</v>
      </c>
      <c r="G73" s="22">
        <v>1359.0225</v>
      </c>
      <c r="H73" s="23">
        <f t="shared" si="1"/>
        <v>4077.0675</v>
      </c>
      <c r="I73" s="28" t="s">
        <v>98</v>
      </c>
    </row>
    <row r="74" ht="107" customHeight="1" spans="1:9">
      <c r="A74" s="14">
        <v>71</v>
      </c>
      <c r="B74" s="15" t="s">
        <v>26</v>
      </c>
      <c r="C74" s="15" t="s">
        <v>27</v>
      </c>
      <c r="D74" s="15"/>
      <c r="E74" s="15" t="s">
        <v>28</v>
      </c>
      <c r="F74" s="15">
        <v>34.42</v>
      </c>
      <c r="G74" s="22">
        <v>9.8496</v>
      </c>
      <c r="H74" s="23">
        <f t="shared" si="1"/>
        <v>339.023232</v>
      </c>
      <c r="I74" s="27"/>
    </row>
    <row r="75" ht="25.5" customHeight="1" spans="1:9">
      <c r="A75" s="14">
        <v>72</v>
      </c>
      <c r="B75" s="15" t="s">
        <v>29</v>
      </c>
      <c r="C75" s="15" t="s">
        <v>30</v>
      </c>
      <c r="D75" s="15"/>
      <c r="E75" s="15" t="s">
        <v>28</v>
      </c>
      <c r="F75" s="15">
        <v>24.82</v>
      </c>
      <c r="G75" s="22">
        <v>151.54875</v>
      </c>
      <c r="H75" s="23">
        <f t="shared" si="1"/>
        <v>3761.439975</v>
      </c>
      <c r="I75" s="27"/>
    </row>
    <row r="76" ht="36.75" customHeight="1" spans="1:9">
      <c r="A76" s="14">
        <v>73</v>
      </c>
      <c r="B76" s="15" t="s">
        <v>29</v>
      </c>
      <c r="C76" s="15" t="s">
        <v>32</v>
      </c>
      <c r="D76" s="15"/>
      <c r="E76" s="15" t="s">
        <v>28</v>
      </c>
      <c r="F76" s="15">
        <v>9.6</v>
      </c>
      <c r="G76" s="22">
        <v>21.77685</v>
      </c>
      <c r="H76" s="23">
        <f t="shared" si="1"/>
        <v>209.05776</v>
      </c>
      <c r="I76" s="27"/>
    </row>
    <row r="77" ht="66" customHeight="1" spans="1:9">
      <c r="A77" s="14">
        <v>74</v>
      </c>
      <c r="B77" s="15" t="s">
        <v>33</v>
      </c>
      <c r="C77" s="15" t="s">
        <v>34</v>
      </c>
      <c r="D77" s="15"/>
      <c r="E77" s="15" t="s">
        <v>28</v>
      </c>
      <c r="F77" s="15">
        <v>24.82</v>
      </c>
      <c r="G77" s="22">
        <v>17.9892</v>
      </c>
      <c r="H77" s="23">
        <f t="shared" si="1"/>
        <v>446.491944</v>
      </c>
      <c r="I77" s="29" t="s">
        <v>35</v>
      </c>
    </row>
    <row r="78" ht="45" customHeight="1" spans="1:9">
      <c r="A78" s="14">
        <v>75</v>
      </c>
      <c r="B78" s="15" t="s">
        <v>68</v>
      </c>
      <c r="C78" s="15" t="s">
        <v>107</v>
      </c>
      <c r="D78" s="15"/>
      <c r="E78" s="15" t="s">
        <v>70</v>
      </c>
      <c r="F78" s="15">
        <v>3</v>
      </c>
      <c r="G78" s="22">
        <v>96.273</v>
      </c>
      <c r="H78" s="23">
        <f t="shared" si="1"/>
        <v>288.819</v>
      </c>
      <c r="I78" s="27"/>
    </row>
    <row r="79" ht="54" customHeight="1" spans="1:9">
      <c r="A79" s="14">
        <v>76</v>
      </c>
      <c r="B79" s="15" t="s">
        <v>68</v>
      </c>
      <c r="C79" s="15" t="s">
        <v>108</v>
      </c>
      <c r="D79" s="15"/>
      <c r="E79" s="15" t="s">
        <v>70</v>
      </c>
      <c r="F79" s="15">
        <v>1</v>
      </c>
      <c r="G79" s="22">
        <v>340.81155</v>
      </c>
      <c r="H79" s="23">
        <f t="shared" si="1"/>
        <v>340.81155</v>
      </c>
      <c r="I79" s="27"/>
    </row>
    <row r="80" ht="47" customHeight="1" spans="1:9">
      <c r="A80" s="14">
        <v>77</v>
      </c>
      <c r="B80" s="15" t="s">
        <v>68</v>
      </c>
      <c r="C80" s="15" t="s">
        <v>109</v>
      </c>
      <c r="D80" s="15"/>
      <c r="E80" s="15" t="s">
        <v>70</v>
      </c>
      <c r="F80" s="15">
        <v>4</v>
      </c>
      <c r="G80" s="22">
        <v>334.1511</v>
      </c>
      <c r="H80" s="23">
        <f t="shared" si="1"/>
        <v>1336.6044</v>
      </c>
      <c r="I80" s="27"/>
    </row>
    <row r="81" ht="53" customHeight="1" spans="1:9">
      <c r="A81" s="14">
        <v>78</v>
      </c>
      <c r="B81" s="15" t="s">
        <v>68</v>
      </c>
      <c r="C81" s="15" t="s">
        <v>110</v>
      </c>
      <c r="D81" s="15"/>
      <c r="E81" s="15" t="s">
        <v>70</v>
      </c>
      <c r="F81" s="15">
        <v>1</v>
      </c>
      <c r="G81" s="22">
        <v>1466.9748</v>
      </c>
      <c r="H81" s="23">
        <f t="shared" si="1"/>
        <v>1466.9748</v>
      </c>
      <c r="I81" s="27"/>
    </row>
    <row r="82" ht="56" customHeight="1" spans="1:9">
      <c r="A82" s="14">
        <v>79</v>
      </c>
      <c r="B82" s="15" t="s">
        <v>68</v>
      </c>
      <c r="C82" s="15" t="s">
        <v>111</v>
      </c>
      <c r="D82" s="15"/>
      <c r="E82" s="15" t="s">
        <v>70</v>
      </c>
      <c r="F82" s="15">
        <v>1</v>
      </c>
      <c r="G82" s="22">
        <v>2146.4433</v>
      </c>
      <c r="H82" s="23">
        <f t="shared" si="1"/>
        <v>2146.4433</v>
      </c>
      <c r="I82" s="27"/>
    </row>
    <row r="83" ht="25.5" customHeight="1" spans="1:9">
      <c r="A83" s="31">
        <v>80</v>
      </c>
      <c r="B83" s="32" t="s">
        <v>71</v>
      </c>
      <c r="C83" s="32" t="s">
        <v>75</v>
      </c>
      <c r="D83" s="32"/>
      <c r="E83" s="32" t="s">
        <v>73</v>
      </c>
      <c r="F83" s="32">
        <v>2</v>
      </c>
      <c r="G83" s="33">
        <f>H83/F83</f>
        <v>356.105</v>
      </c>
      <c r="H83" s="34">
        <v>712.21</v>
      </c>
      <c r="I83" s="38"/>
    </row>
    <row r="84" ht="25" customHeight="1" spans="1:9">
      <c r="A84" s="24" t="s">
        <v>112</v>
      </c>
      <c r="B84" s="24"/>
      <c r="C84" s="24"/>
      <c r="D84" s="24"/>
      <c r="E84" s="24"/>
      <c r="F84" s="24"/>
      <c r="G84" s="24"/>
      <c r="H84" s="35">
        <f>SUM(H4:H83)</f>
        <v>943487.99623795</v>
      </c>
      <c r="I84" s="27"/>
    </row>
    <row r="85" ht="275" customHeight="1" spans="1:9">
      <c r="A85" s="36" t="s">
        <v>113</v>
      </c>
      <c r="B85" s="37"/>
      <c r="C85" s="37"/>
      <c r="D85" s="37"/>
      <c r="E85" s="37"/>
      <c r="F85" s="37"/>
      <c r="G85" s="37"/>
      <c r="H85" s="37"/>
      <c r="I85" s="37"/>
    </row>
  </sheetData>
  <mergeCells count="91">
    <mergeCell ref="A1:I1"/>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A84:G84"/>
    <mergeCell ref="A85:I85"/>
    <mergeCell ref="A2:A3"/>
    <mergeCell ref="B2:B3"/>
    <mergeCell ref="E2:E3"/>
    <mergeCell ref="F2:F3"/>
    <mergeCell ref="G2:G3"/>
    <mergeCell ref="H2:H3"/>
    <mergeCell ref="I2:I3"/>
    <mergeCell ref="C2:D3"/>
  </mergeCells>
  <printOptions horizontalCentered="1"/>
  <pageMargins left="0.113888888888889" right="0.113888888888889" top="0.594444444444444" bottom="0" header="0.594444444444444" footer="0"/>
  <pageSetup paperSize="9" scale="110" orientation="portrait" horizontalDpi="600"/>
  <headerFooter/>
  <rowBreaks count="4" manualBreakCount="4">
    <brk id="10" max="8" man="1"/>
    <brk id="38" max="8" man="1"/>
    <brk id="62" max="8" man="1"/>
    <brk id="72" max="8"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表-03 分部分项和单价措施综合单价构成明细表（全费）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2024-04-19T16:13:00Z</dcterms:created>
  <dcterms:modified xsi:type="dcterms:W3CDTF">2024-04-29T02:57:58Z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1971AED524834BCEB150897188CBC335_13</vt:lpwstr>
  </property>
</Properties>
</file>